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  <Override PartName="/xl/charts/chart1.xml" ContentType="application/vnd.openxmlformats-officedocument.drawingml.char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Ark1 - Table 1" sheetId="1" r:id="rId4"/>
  </sheets>
</workbook>
</file>

<file path=xl/sharedStrings.xml><?xml version="1.0" encoding="utf-8"?>
<sst xmlns="http://schemas.openxmlformats.org/spreadsheetml/2006/main" uniqueCount="13">
  <si>
    <t>Antall driftstimer per år:</t>
  </si>
  <si>
    <t>Pris for bensin per liter:</t>
  </si>
  <si>
    <t>Pris for diesel per liter:</t>
  </si>
  <si>
    <t>Gjennomsnittsbelastning:</t>
  </si>
  <si>
    <t>Forklaring</t>
  </si>
  <si>
    <t>Forbruk i liter per time</t>
  </si>
  <si>
    <t>Kostnad per time</t>
  </si>
  <si>
    <t>Drivstoffkostnad per år</t>
  </si>
  <si>
    <t>Besparelse</t>
  </si>
  <si>
    <t>Drivstoffkostnad 4-takt 200 hk bensinmotor</t>
  </si>
  <si>
    <t>Drivstoffkostnad 4-takt 200 hk dieselmotor OXE</t>
  </si>
  <si>
    <t>Drivstoffbesparelse med OXE</t>
  </si>
  <si>
    <t>Det er tatt utgangspunkt i en lineær forbruk-/belastningskurve. Forbruk kan variere fra båttype til båttype og valgt propell.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</si>
</sst>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&quot; kr &quot;* #,##0.00&quot; &quot;;&quot; kr &quot;* &quot;-&quot;#,##0.00&quot; &quot;;&quot; kr &quot;* &quot;-&quot;??&quot; &quot;"/>
    <numFmt numFmtId="60" formatCode="&quot; kr &quot;#,##0.00&quot; &quot;;&quot; kr '-&quot;#,##0.00&quot; &quot;;&quot; kr '-&quot;??&quot; &quot;"/>
  </numFmts>
  <fonts count="10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  <font>
      <sz val="11"/>
      <color indexed="12"/>
      <name val="Calibri"/>
    </font>
    <font>
      <sz val="11"/>
      <color indexed="9"/>
      <name val="Calibri"/>
    </font>
    <font>
      <sz val="10"/>
      <color indexed="8"/>
      <name val="Calibri"/>
    </font>
    <font>
      <sz val="18"/>
      <color indexed="8"/>
      <name val="Helvetica Neue"/>
    </font>
    <font>
      <sz val="10"/>
      <color indexed="14"/>
      <name val="Calibri"/>
    </font>
    <font>
      <sz val="9"/>
      <color indexed="14"/>
      <name val="Calibri"/>
    </font>
    <font>
      <sz val="14"/>
      <color indexed="14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2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bottom"/>
    </xf>
    <xf numFmtId="0" fontId="0" fillId="2" borderId="2" applyNumberFormat="0" applyFont="1" applyFill="1" applyBorder="1" applyAlignment="1" applyProtection="0">
      <alignment vertical="bottom"/>
    </xf>
    <xf numFmtId="0" fontId="0" fillId="2" borderId="3" applyNumberFormat="0" applyFont="1" applyFill="1" applyBorder="1" applyAlignment="1" applyProtection="0">
      <alignment vertical="bottom"/>
    </xf>
    <xf numFmtId="49" fontId="0" fillId="2" borderId="4" applyNumberFormat="1" applyFont="1" applyFill="1" applyBorder="1" applyAlignment="1" applyProtection="0">
      <alignment horizontal="center" vertical="bottom"/>
    </xf>
    <xf numFmtId="0" fontId="0" fillId="2" borderId="4" applyNumberFormat="1" applyFont="1" applyFill="1" applyBorder="1" applyAlignment="1" applyProtection="0">
      <alignment horizontal="center" vertical="bottom"/>
    </xf>
    <xf numFmtId="0" fontId="0" fillId="2" borderId="5" applyNumberFormat="0" applyFont="1" applyFill="1" applyBorder="1" applyAlignment="1" applyProtection="0">
      <alignment vertical="bottom"/>
    </xf>
    <xf numFmtId="59" fontId="0" fillId="2" borderId="4" applyNumberFormat="1" applyFont="1" applyFill="1" applyBorder="1" applyAlignment="1" applyProtection="0">
      <alignment horizontal="center" vertical="bottom"/>
    </xf>
    <xf numFmtId="59" fontId="0" fillId="2" borderId="4" applyNumberFormat="1" applyFont="1" applyFill="1" applyBorder="1" applyAlignment="1" applyProtection="0">
      <alignment vertical="bottom"/>
    </xf>
    <xf numFmtId="9" fontId="0" fillId="2" borderId="4" applyNumberFormat="1" applyFont="1" applyFill="1" applyBorder="1" applyAlignment="1" applyProtection="0">
      <alignment horizontal="center" vertical="bottom"/>
    </xf>
    <xf numFmtId="0" fontId="0" fillId="2" borderId="6" applyNumberFormat="0" applyFont="1" applyFill="1" applyBorder="1" applyAlignment="1" applyProtection="0">
      <alignment vertical="bottom"/>
    </xf>
    <xf numFmtId="0" fontId="0" fillId="2" borderId="4" applyNumberFormat="0" applyFont="1" applyFill="1" applyBorder="1" applyAlignment="1" applyProtection="0">
      <alignment vertical="bottom"/>
    </xf>
    <xf numFmtId="9" fontId="0" fillId="3" borderId="4" applyNumberFormat="1" applyFont="1" applyFill="1" applyBorder="1" applyAlignment="1" applyProtection="0">
      <alignment horizontal="center" vertical="bottom"/>
    </xf>
    <xf numFmtId="0" fontId="0" fillId="2" borderId="7" applyNumberFormat="0" applyFont="1" applyFill="1" applyBorder="1" applyAlignment="1" applyProtection="0">
      <alignment vertical="bottom"/>
    </xf>
    <xf numFmtId="0" fontId="0" fillId="2" borderId="8" applyNumberFormat="0" applyFont="1" applyFill="1" applyBorder="1" applyAlignment="1" applyProtection="0">
      <alignment vertical="bottom"/>
    </xf>
    <xf numFmtId="49" fontId="3" fillId="3" borderId="9" applyNumberFormat="1" applyFont="1" applyFill="1" applyBorder="1" applyAlignment="1" applyProtection="0">
      <alignment horizontal="center" vertical="bottom"/>
    </xf>
    <xf numFmtId="9" fontId="3" fillId="3" borderId="9" applyNumberFormat="1" applyFont="1" applyFill="1" applyBorder="1" applyAlignment="1" applyProtection="0">
      <alignment horizontal="center" vertical="bottom"/>
    </xf>
    <xf numFmtId="59" fontId="3" fillId="3" borderId="9" applyNumberFormat="1" applyFont="1" applyFill="1" applyBorder="1" applyAlignment="1" applyProtection="0">
      <alignment vertical="bottom"/>
    </xf>
    <xf numFmtId="0" fontId="0" fillId="2" borderId="10" applyNumberFormat="0" applyFont="1" applyFill="1" applyBorder="1" applyAlignment="1" applyProtection="0">
      <alignment vertical="bottom"/>
    </xf>
    <xf numFmtId="0" fontId="4" fillId="2" borderId="1" applyNumberFormat="1" applyFont="1" applyFill="1" applyBorder="1" applyAlignment="1" applyProtection="0">
      <alignment vertical="bottom"/>
    </xf>
    <xf numFmtId="49" fontId="0" fillId="2" borderId="1" applyNumberFormat="1" applyFont="1" applyFill="1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6efce"/>
      <rgbColor rgb="ff006100"/>
      <rgbColor rgb="ffd9d9d9"/>
      <rgbColor rgb="ff595959"/>
      <rgbColor rgb="ffbfbfb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 rot="0"/>
          <a:lstStyle/>
          <a:p>
            <a:pPr>
              <a:defRPr b="0" i="0" strike="noStrike" sz="1400" u="none">
                <a:solidFill>
                  <a:srgbClr val="595959"/>
                </a:solidFill>
                <a:latin typeface="Calibri"/>
              </a:defRPr>
            </a:pPr>
            <a:r>
              <a:rPr b="0" i="0" strike="noStrike" sz="1400" u="none">
                <a:solidFill>
                  <a:srgbClr val="595959"/>
                </a:solidFill>
                <a:latin typeface="Calibri"/>
              </a:rPr>
              <a:t>Drivstoffkostnad per år</a:t>
            </a:r>
          </a:p>
        </c:rich>
      </c:tx>
      <c:layout>
        <c:manualLayout>
          <c:xMode val="edge"/>
          <c:yMode val="edge"/>
          <c:x val="0.344594"/>
          <c:y val="0"/>
          <c:w val="0.310811"/>
          <c:h val="0.132456"/>
        </c:manualLayout>
      </c:layout>
      <c:overlay val="1"/>
      <c:spPr>
        <a:noFill/>
        <a:effectLst/>
      </c:spPr>
    </c:title>
    <c:autoTitleDeleted val="1"/>
    <c:plotArea>
      <c:layout>
        <c:manualLayout>
          <c:layoutTarget val="inner"/>
          <c:xMode val="edge"/>
          <c:yMode val="edge"/>
          <c:x val="0.248294"/>
          <c:y val="0.132456"/>
          <c:w val="0.734361"/>
          <c:h val="0.703822"/>
        </c:manualLayout>
      </c:layout>
      <c:scatterChart>
        <c:scatterStyle val="lineMarker"/>
        <c:varyColors val="0"/>
        <c:ser>
          <c:idx val="0"/>
          <c:order val="0"/>
          <c:tx>
            <c:strRef>
              <c:f>'Ark1 - Table 1'!$B$12</c:f>
              <c:strCache>
                <c:ptCount val="1"/>
                <c:pt idx="0">
                  <c:v>Drivstoffkostnad 4-takt 200 hk bensinmotor</c:v>
                </c:pt>
              </c:strCache>
            </c:strRef>
          </c:tx>
          <c:spPr>
            <a:solidFill>
              <a:schemeClr val="accent1"/>
            </a:solidFill>
            <a:ln w="12700" cap="flat">
              <a:noFill/>
              <a:miter lim="400000"/>
            </a:ln>
            <a:effectLst/>
          </c:spPr>
          <c:marker>
            <c:symbol val="circle"/>
            <c:size val="3"/>
            <c:spPr>
              <a:solidFill>
                <a:schemeClr val="accent1"/>
              </a:solidFill>
              <a:ln w="9525" cap="flat">
                <a:solidFill>
                  <a:schemeClr val="accent1"/>
                </a:solidFill>
                <a:prstDash val="solid"/>
                <a:miter lim="800000"/>
              </a:ln>
              <a:effectLst/>
            </c:spPr>
          </c:marker>
          <c:dLbls>
            <c:numFmt formatCode="&quot; kr &quot;#,##0.00&quot; &quot;;&quot; kr '-&quot;#,##0.00&quot; &quot;;&quot; kr '-&quot;??&quot; &quot;" sourceLinked="0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trendline>
            <c:spPr>
              <a:noFill/>
              <a:ln w="19050" cap="rnd">
                <a:solidFill>
                  <a:schemeClr val="accent1"/>
                </a:solidFill>
                <a:prstDash val="sysDot"/>
                <a:miter lim="800000"/>
              </a:ln>
              <a:effectLst>
                <a:outerShdw sx="100000" sy="100000" kx="0" ky="0" algn="tl" rotWithShape="1" blurRad="12700" dist="25400" dir="7320000">
                  <a:srgbClr val="000000">
                    <a:alpha val="25000"/>
                  </a:srgbClr>
                </a:outerShdw>
              </a:effectLst>
            </c:spPr>
            <c:trendlineType val="linear"/>
            <c:forward val="0"/>
            <c:backward val="0"/>
            <c:dispRSqr val="0"/>
            <c:dispEq val="0"/>
          </c:trendline>
          <c:xVal>
            <c:numRef>
              <c:f>'Ark1 - Table 1'!$B$22,'Ark1 - Table 1'!$C$5</c:f>
              <c:numCache>
                <c:ptCount val="2"/>
                <c:pt idx="0">
                  <c:v>1.000000</c:v>
                </c:pt>
                <c:pt idx="1">
                  <c:v>700.000000</c:v>
                </c:pt>
              </c:numCache>
            </c:numRef>
          </c:xVal>
          <c:yVal>
            <c:numRef>
              <c:f>'Ark1 - Table 1'!$D$12,'Ark1 - Table 1'!$E$12</c:f>
              <c:numCache>
                <c:ptCount val="2"/>
                <c:pt idx="0">
                  <c:v>1171.500000</c:v>
                </c:pt>
                <c:pt idx="1">
                  <c:v>820050.000000</c:v>
                </c:pt>
              </c:numCache>
            </c:numRef>
          </c:yVal>
          <c:smooth val="0"/>
        </c:ser>
        <c:ser>
          <c:idx val="1"/>
          <c:order val="1"/>
          <c:tx>
            <c:strRef>
              <c:f>'Ark1 - Table 1'!$B$13</c:f>
              <c:strCache>
                <c:ptCount val="1"/>
                <c:pt idx="0">
                  <c:v>Drivstoffkostnad 4-takt 200 hk dieselmotor OXE</c:v>
                </c:pt>
              </c:strCache>
            </c:strRef>
          </c:tx>
          <c:spPr>
            <a:solidFill>
              <a:schemeClr val="accent2"/>
            </a:solidFill>
            <a:ln w="12700" cap="flat">
              <a:noFill/>
              <a:miter lim="400000"/>
            </a:ln>
            <a:effectLst/>
          </c:spPr>
          <c:marker>
            <c:symbol val="circle"/>
            <c:size val="3"/>
            <c:spPr>
              <a:solidFill>
                <a:schemeClr val="accent2"/>
              </a:solidFill>
              <a:ln w="9525" cap="flat">
                <a:solidFill>
                  <a:schemeClr val="accent2"/>
                </a:solidFill>
                <a:prstDash val="solid"/>
                <a:miter lim="800000"/>
              </a:ln>
              <a:effectLst/>
            </c:spPr>
          </c:marker>
          <c:dLbls>
            <c:numFmt formatCode="&quot; kr &quot;#,##0.00&quot; &quot;;&quot; kr '-&quot;#,##0.00&quot; &quot;;&quot; kr '-&quot;??&quot; &quot;" sourceLinked="0"/>
            <c:txPr>
              <a:bodyPr/>
              <a:lstStyle/>
              <a:p>
                <a:pPr>
                  <a:defRPr b="0" i="0" strike="noStrike" sz="1000" u="non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t"/>
            <c:showLegendKey val="0"/>
            <c:showVal val="0"/>
            <c:showCatName val="0"/>
            <c:showSerName val="0"/>
            <c:showPercent val="0"/>
            <c:showBubbleSize val="0"/>
            <c:showLeaderLines val="0"/>
          </c:dLbls>
          <c:trendline>
            <c:spPr>
              <a:noFill/>
              <a:ln w="19050" cap="rnd">
                <a:solidFill>
                  <a:schemeClr val="accent2"/>
                </a:solidFill>
                <a:prstDash val="sysDot"/>
                <a:miter lim="800000"/>
              </a:ln>
              <a:effectLst>
                <a:outerShdw sx="100000" sy="100000" kx="0" ky="0" algn="tl" rotWithShape="1" blurRad="12700" dist="25400" dir="7320000">
                  <a:srgbClr val="000000">
                    <a:alpha val="25000"/>
                  </a:srgbClr>
                </a:outerShdw>
              </a:effectLst>
            </c:spPr>
            <c:trendlineType val="linear"/>
            <c:forward val="0"/>
            <c:backward val="0"/>
            <c:dispRSqr val="0"/>
            <c:dispEq val="0"/>
          </c:trendline>
          <c:xVal>
            <c:numRef>
              <c:f>'Ark1 - Table 1'!$B$22,'Ark1 - Table 1'!$C$5</c:f>
              <c:numCache>
                <c:ptCount val="2"/>
                <c:pt idx="0">
                  <c:v>1.000000</c:v>
                </c:pt>
                <c:pt idx="1">
                  <c:v>700.000000</c:v>
                </c:pt>
              </c:numCache>
            </c:numRef>
          </c:xVal>
          <c:yVal>
            <c:numRef>
              <c:f>'Ark1 - Table 1'!$D$13,'Ark1 - Table 1'!$E$13</c:f>
              <c:numCache>
                <c:ptCount val="2"/>
                <c:pt idx="0">
                  <c:v>580.500000</c:v>
                </c:pt>
                <c:pt idx="1">
                  <c:v>406350.000000</c:v>
                </c:pt>
              </c:numCache>
            </c:numRef>
          </c:yVal>
          <c:smooth val="0"/>
        </c:ser>
        <c:axId val="2094734552"/>
        <c:axId val="2094734553"/>
      </c:scatterChart>
      <c:valAx>
        <c:axId val="2094734552"/>
        <c:scaling>
          <c:orientation val="minMax"/>
        </c:scaling>
        <c:delete val="0"/>
        <c:axPos val="b"/>
        <c:majorGridlines>
          <c:spPr>
            <a:ln w="12700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0" i="0" strike="noStrike" sz="1000" u="none">
                    <a:solidFill>
                      <a:srgbClr val="595959"/>
                    </a:solidFill>
                    <a:latin typeface="Calibri"/>
                  </a:defRPr>
                </a:pPr>
                <a:r>
                  <a:rPr b="0" i="0" strike="noStrike" sz="1000" u="none">
                    <a:solidFill>
                      <a:srgbClr val="595959"/>
                    </a:solidFill>
                    <a:latin typeface="Calibri"/>
                  </a:rPr>
                  <a:t>Driftstimer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solidFill>
              <a:srgbClr val="BFBFBF"/>
            </a:solidFill>
            <a:prstDash val="solid"/>
            <a:round/>
          </a:ln>
        </c:spPr>
        <c:txPr>
          <a:bodyPr rot="0"/>
          <a:lstStyle/>
          <a:p>
            <a:pPr>
              <a:defRPr b="0" i="0" strike="noStrike" sz="900" u="none">
                <a:solidFill>
                  <a:srgbClr val="595959"/>
                </a:solidFill>
                <a:latin typeface="Calibri"/>
              </a:defRPr>
            </a:pPr>
          </a:p>
        </c:txPr>
        <c:crossAx val="2094734553"/>
        <c:crosses val="autoZero"/>
        <c:crossBetween val="between"/>
        <c:majorUnit val="175"/>
        <c:minorUnit val="87.5"/>
      </c:valAx>
      <c:valAx>
        <c:axId val="2094734553"/>
        <c:scaling>
          <c:orientation val="minMax"/>
        </c:scaling>
        <c:delete val="0"/>
        <c:axPos val="l"/>
        <c:majorGridlines>
          <c:spPr>
            <a:ln w="12700" cap="flat">
              <a:solidFill>
                <a:srgbClr val="D9D9D9"/>
              </a:solidFill>
              <a:prstDash val="solid"/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i="0" strike="noStrike" sz="1000" u="none">
                    <a:solidFill>
                      <a:srgbClr val="595959"/>
                    </a:solidFill>
                    <a:latin typeface="Calibri"/>
                  </a:defRPr>
                </a:pPr>
                <a:r>
                  <a:rPr b="0" i="0" strike="noStrike" sz="1000" u="none">
                    <a:solidFill>
                      <a:srgbClr val="595959"/>
                    </a:solidFill>
                    <a:latin typeface="Calibri"/>
                  </a:rPr>
                  <a:t>Drivstoffkostnad</a:t>
                </a:r>
              </a:p>
            </c:rich>
          </c:tx>
          <c:layout/>
          <c:overlay val="1"/>
        </c:title>
        <c:numFmt formatCode="General" sourceLinked="1"/>
        <c:majorTickMark val="none"/>
        <c:minorTickMark val="none"/>
        <c:tickLblPos val="nextTo"/>
        <c:spPr>
          <a:ln w="12700" cap="flat">
            <a:solidFill>
              <a:srgbClr val="BFBFBF"/>
            </a:solidFill>
            <a:prstDash val="solid"/>
            <a:round/>
          </a:ln>
        </c:spPr>
        <c:txPr>
          <a:bodyPr rot="0"/>
          <a:lstStyle/>
          <a:p>
            <a:pPr>
              <a:defRPr b="0" i="0" strike="noStrike" sz="900" u="none">
                <a:solidFill>
                  <a:srgbClr val="595959"/>
                </a:solidFill>
                <a:latin typeface="Calibri"/>
              </a:defRPr>
            </a:pPr>
          </a:p>
        </c:txPr>
        <c:crossAx val="2094734552"/>
        <c:crosses val="autoZero"/>
        <c:crossBetween val="between"/>
        <c:majorUnit val="225000"/>
        <c:minorUnit val="112500"/>
      </c:valAx>
      <c:spPr>
        <a:noFill/>
        <a:ln w="12700" cap="flat">
          <a:noFill/>
          <a:miter lim="400000"/>
        </a:ln>
        <a:effectLst/>
      </c:spPr>
    </c:plotArea>
    <c:plotVisOnly val="1"/>
    <c:dispBlanksAs val="gap"/>
  </c:chart>
  <c:spPr>
    <a:solidFill>
      <a:srgbClr val="FFFFFF"/>
    </a:solidFill>
    <a:ln w="12700" cap="flat">
      <a:solidFill>
        <a:srgbClr val="D9D9D9"/>
      </a:solidFill>
      <a:prstDash val="solid"/>
      <a:round/>
    </a:ln>
    <a:effectLst/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Relationship Id="rId2" Type="http://schemas.openxmlformats.org/officeDocument/2006/relationships/chart" Target="../charts/char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3</xdr:col>
      <xdr:colOff>133348</xdr:colOff>
      <xdr:row>1</xdr:row>
      <xdr:rowOff>152312</xdr:rowOff>
    </xdr:from>
    <xdr:to>
      <xdr:col>5</xdr:col>
      <xdr:colOff>704849</xdr:colOff>
      <xdr:row>8</xdr:row>
      <xdr:rowOff>147559</xdr:rowOff>
    </xdr:to>
    <xdr:pic>
      <xdr:nvPicPr>
        <xdr:cNvPr id="2" name="Bilde 13" descr="Bilde 13"/>
        <xdr:cNvPicPr>
          <a:picLocks noChangeAspect="1"/>
        </xdr:cNvPicPr>
      </xdr:nvPicPr>
      <xdr:blipFill>
        <a:blip r:embed="rId1">
          <a:extLst/>
        </a:blip>
        <a:srcRect l="22750" t="33167" r="23375" b="36000"/>
        <a:stretch>
          <a:fillRect/>
        </a:stretch>
      </xdr:blipFill>
      <xdr:spPr>
        <a:xfrm>
          <a:off x="5899148" y="342812"/>
          <a:ext cx="3454402" cy="132874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1345370</xdr:colOff>
      <xdr:row>18</xdr:row>
      <xdr:rowOff>93359</xdr:rowOff>
    </xdr:from>
    <xdr:to>
      <xdr:col>4</xdr:col>
      <xdr:colOff>536578</xdr:colOff>
      <xdr:row>30</xdr:row>
      <xdr:rowOff>101203</xdr:rowOff>
    </xdr:to>
    <xdr:graphicFrame>
      <xdr:nvGraphicFramePr>
        <xdr:cNvPr id="3" name="Diagram 11"/>
        <xdr:cNvGraphicFramePr/>
      </xdr:nvGraphicFramePr>
      <xdr:xfrm>
        <a:off x="2170870" y="3541409"/>
        <a:ext cx="5376109" cy="2293845"/>
      </xdr:xfrm>
      <a:graphic xmlns:a="http://schemas.openxmlformats.org/drawingml/2006/main">
        <a:graphicData uri="http://schemas.openxmlformats.org/drawingml/2006/chart">
          <c:chart xmlns:c="http://schemas.openxmlformats.org/drawingml/2006/chart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F33"/>
  <sheetViews>
    <sheetView workbookViewId="0" showGridLines="0" defaultGridColor="1"/>
  </sheetViews>
  <sheetFormatPr defaultColWidth="10.8333" defaultRowHeight="15" customHeight="1" outlineLevelRow="0" outlineLevelCol="0"/>
  <cols>
    <col min="1" max="1" width="10.8516" style="1" customWidth="1"/>
    <col min="2" max="2" width="43.5" style="1" customWidth="1"/>
    <col min="3" max="3" width="21.3516" style="1" customWidth="1"/>
    <col min="4" max="4" width="16.3516" style="1" customWidth="1"/>
    <col min="5" max="5" width="21.5" style="1" customWidth="1"/>
    <col min="6" max="6" width="10.6719" style="1" customWidth="1"/>
    <col min="7" max="16384" width="10.8516" style="1" customWidth="1"/>
  </cols>
  <sheetData>
    <row r="1" ht="15" customHeight="1">
      <c r="A1" s="2"/>
      <c r="B1" s="2"/>
      <c r="C1" s="2"/>
      <c r="D1" s="2"/>
      <c r="E1" s="2"/>
      <c r="F1" s="2"/>
    </row>
    <row r="2" ht="15" customHeight="1">
      <c r="A2" s="2"/>
      <c r="B2" s="2"/>
      <c r="C2" s="2"/>
      <c r="D2" s="2"/>
      <c r="E2" s="2"/>
      <c r="F2" s="2"/>
    </row>
    <row r="3" ht="15" customHeight="1">
      <c r="A3" s="2"/>
      <c r="B3" s="2"/>
      <c r="C3" s="2"/>
      <c r="D3" s="2"/>
      <c r="E3" s="2"/>
      <c r="F3" s="2"/>
    </row>
    <row r="4" ht="15" customHeight="1">
      <c r="A4" s="2"/>
      <c r="B4" s="3"/>
      <c r="C4" s="3"/>
      <c r="D4" s="2"/>
      <c r="E4" s="2"/>
      <c r="F4" s="2"/>
    </row>
    <row r="5" ht="15" customHeight="1">
      <c r="A5" s="4"/>
      <c r="B5" t="s" s="5">
        <v>0</v>
      </c>
      <c r="C5" s="6">
        <v>700</v>
      </c>
      <c r="D5" s="7"/>
      <c r="E5" s="2"/>
      <c r="F5" s="2"/>
    </row>
    <row r="6" ht="15" customHeight="1">
      <c r="A6" s="4"/>
      <c r="B6" t="s" s="5">
        <v>1</v>
      </c>
      <c r="C6" s="8">
        <v>22</v>
      </c>
      <c r="D6" s="7"/>
      <c r="E6" s="2"/>
      <c r="F6" s="2"/>
    </row>
    <row r="7" ht="15" customHeight="1">
      <c r="A7" s="4"/>
      <c r="B7" t="s" s="5">
        <v>2</v>
      </c>
      <c r="C7" s="9">
        <v>18</v>
      </c>
      <c r="D7" s="7"/>
      <c r="E7" s="2"/>
      <c r="F7" s="2"/>
    </row>
    <row r="8" ht="15" customHeight="1">
      <c r="A8" s="4"/>
      <c r="B8" t="s" s="5">
        <v>3</v>
      </c>
      <c r="C8" s="10">
        <v>0.75</v>
      </c>
      <c r="D8" s="7"/>
      <c r="E8" s="2"/>
      <c r="F8" s="2"/>
    </row>
    <row r="9" ht="15" customHeight="1">
      <c r="A9" s="2"/>
      <c r="B9" s="11"/>
      <c r="C9" s="11"/>
      <c r="D9" s="2"/>
      <c r="E9" s="2"/>
      <c r="F9" s="2"/>
    </row>
    <row r="10" ht="15" customHeight="1">
      <c r="A10" s="2"/>
      <c r="B10" s="3"/>
      <c r="C10" s="3"/>
      <c r="D10" s="3"/>
      <c r="E10" s="3"/>
      <c r="F10" s="3"/>
    </row>
    <row r="11" ht="15" customHeight="1">
      <c r="A11" s="4"/>
      <c r="B11" t="s" s="5">
        <v>4</v>
      </c>
      <c r="C11" t="s" s="5">
        <v>5</v>
      </c>
      <c r="D11" t="s" s="5">
        <v>6</v>
      </c>
      <c r="E11" t="s" s="5">
        <v>7</v>
      </c>
      <c r="F11" t="s" s="5">
        <v>8</v>
      </c>
    </row>
    <row r="12" ht="15" customHeight="1">
      <c r="A12" s="4"/>
      <c r="B12" t="s" s="5">
        <v>9</v>
      </c>
      <c r="C12" s="10">
        <f>71*$C$8</f>
        <v>53.25</v>
      </c>
      <c r="D12" s="8">
        <f>$C$6*C12</f>
        <v>1171.5</v>
      </c>
      <c r="E12" s="9">
        <f>D12*$C$5</f>
        <v>820050</v>
      </c>
      <c r="F12" s="12"/>
    </row>
    <row r="13" ht="15" customHeight="1">
      <c r="A13" s="4"/>
      <c r="B13" t="s" s="5">
        <v>10</v>
      </c>
      <c r="C13" s="10">
        <f>43*$C$8</f>
        <v>32.25</v>
      </c>
      <c r="D13" s="9">
        <f>$C$7*C13</f>
        <v>580.5</v>
      </c>
      <c r="E13" s="9">
        <f>D13*$C$5</f>
        <v>406350</v>
      </c>
      <c r="F13" s="13">
        <f>(D12/D13)-1</f>
        <v>1.01808785529716</v>
      </c>
    </row>
    <row r="14" ht="15" customHeight="1">
      <c r="A14" s="2"/>
      <c r="B14" s="11"/>
      <c r="C14" s="11"/>
      <c r="D14" s="11"/>
      <c r="E14" s="11"/>
      <c r="F14" s="11"/>
    </row>
    <row r="15" ht="15" customHeight="1">
      <c r="A15" s="2"/>
      <c r="B15" s="14"/>
      <c r="C15" s="14"/>
      <c r="D15" s="14"/>
      <c r="E15" s="14"/>
      <c r="F15" s="2"/>
    </row>
    <row r="16" ht="15.75" customHeight="1">
      <c r="A16" s="15"/>
      <c r="B16" t="s" s="16">
        <v>11</v>
      </c>
      <c r="C16" s="17">
        <f>-C12+C13</f>
        <v>-21</v>
      </c>
      <c r="D16" s="18">
        <f>D12-D13</f>
        <v>591</v>
      </c>
      <c r="E16" s="18">
        <f>E12-E13</f>
        <v>413700</v>
      </c>
      <c r="F16" s="19"/>
    </row>
    <row r="17" ht="15.75" customHeight="1">
      <c r="A17" s="2"/>
      <c r="B17" s="11"/>
      <c r="C17" s="11"/>
      <c r="D17" s="11"/>
      <c r="E17" s="11"/>
      <c r="F17" s="2"/>
    </row>
    <row r="18" ht="15" customHeight="1">
      <c r="A18" s="2"/>
      <c r="B18" s="2"/>
      <c r="C18" s="2"/>
      <c r="D18" s="2"/>
      <c r="E18" s="2"/>
      <c r="F18" s="2"/>
    </row>
    <row r="19" ht="15" customHeight="1">
      <c r="A19" s="2"/>
      <c r="B19" s="2"/>
      <c r="C19" s="2"/>
      <c r="D19" s="2"/>
      <c r="E19" s="2"/>
      <c r="F19" s="2"/>
    </row>
    <row r="20" ht="15" customHeight="1">
      <c r="A20" s="2"/>
      <c r="B20" s="2"/>
      <c r="C20" s="2"/>
      <c r="D20" s="2"/>
      <c r="E20" s="2"/>
      <c r="F20" s="2"/>
    </row>
    <row r="21" ht="15" customHeight="1">
      <c r="A21" s="2"/>
      <c r="B21" s="2"/>
      <c r="C21" s="2"/>
      <c r="D21" s="2"/>
      <c r="E21" s="2"/>
      <c r="F21" s="2"/>
    </row>
    <row r="22" ht="15" customHeight="1">
      <c r="A22" s="2"/>
      <c r="B22" s="20">
        <v>1</v>
      </c>
      <c r="C22" s="2"/>
      <c r="D22" s="2"/>
      <c r="E22" s="2"/>
      <c r="F22" s="2"/>
    </row>
    <row r="23" ht="15" customHeight="1">
      <c r="A23" s="2"/>
      <c r="B23" s="2"/>
      <c r="C23" s="2"/>
      <c r="D23" s="2"/>
      <c r="E23" s="2"/>
      <c r="F23" s="2"/>
    </row>
    <row r="24" ht="15" customHeight="1">
      <c r="A24" s="2"/>
      <c r="B24" s="2"/>
      <c r="C24" s="2"/>
      <c r="D24" s="2"/>
      <c r="E24" s="2"/>
      <c r="F24" s="2"/>
    </row>
    <row r="25" ht="15" customHeight="1">
      <c r="A25" s="2"/>
      <c r="B25" s="2"/>
      <c r="C25" s="2"/>
      <c r="D25" s="2"/>
      <c r="E25" s="2"/>
      <c r="F25" s="2"/>
    </row>
    <row r="26" ht="15" customHeight="1">
      <c r="A26" s="2"/>
      <c r="B26" s="2"/>
      <c r="C26" s="2"/>
      <c r="D26" s="2"/>
      <c r="E26" s="2"/>
      <c r="F26" s="2"/>
    </row>
    <row r="27" ht="15" customHeight="1">
      <c r="A27" s="2"/>
      <c r="B27" s="2"/>
      <c r="C27" s="2"/>
      <c r="D27" s="2"/>
      <c r="E27" s="2"/>
      <c r="F27" s="2"/>
    </row>
    <row r="28" ht="15" customHeight="1">
      <c r="A28" s="2"/>
      <c r="B28" s="2"/>
      <c r="C28" s="2"/>
      <c r="D28" s="2"/>
      <c r="E28" s="2"/>
      <c r="F28" s="2"/>
    </row>
    <row r="29" ht="15" customHeight="1">
      <c r="A29" s="2"/>
      <c r="B29" s="2"/>
      <c r="C29" s="2"/>
      <c r="D29" s="2"/>
      <c r="E29" s="2"/>
      <c r="F29" s="2"/>
    </row>
    <row r="30" ht="15" customHeight="1">
      <c r="A30" s="2"/>
      <c r="B30" s="2"/>
      <c r="C30" s="2"/>
      <c r="D30" s="2"/>
      <c r="E30" s="2"/>
      <c r="F30" s="2"/>
    </row>
    <row r="31" ht="15" customHeight="1">
      <c r="A31" s="2"/>
      <c r="B31" s="2"/>
      <c r="C31" s="2"/>
      <c r="D31" s="2"/>
      <c r="E31" s="2"/>
      <c r="F31" s="2"/>
    </row>
    <row r="32" ht="15" customHeight="1">
      <c r="A32" s="2"/>
      <c r="B32" s="2"/>
      <c r="C32" s="2"/>
      <c r="D32" s="2"/>
      <c r="E32" s="2"/>
      <c r="F32" s="2"/>
    </row>
    <row r="33" ht="15" customHeight="1">
      <c r="A33" s="2"/>
      <c r="B33" t="s" s="21">
        <v>12</v>
      </c>
      <c r="C33" s="2"/>
      <c r="D33" s="2"/>
      <c r="E33" s="2"/>
      <c r="F33" s="2"/>
    </row>
  </sheetData>
  <pageMargins left="0.25" right="0.25" top="0.75" bottom="0.75" header="0.3" footer="0.3"/>
  <pageSetup firstPageNumber="1" fitToHeight="1" fitToWidth="1" scale="100" useFirstPageNumber="0" orientation="landscape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